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2021-2022\FK 2022\06- EK - EF-Program\İngilizce Öğretmenliği Bölümü\"/>
    </mc:Choice>
  </mc:AlternateContent>
  <bookViews>
    <workbookView xWindow="0" yWindow="0" windowWidth="20490" windowHeight="7665"/>
  </bookViews>
  <sheets>
    <sheet name="HKU ELT 2022-2023 Müfredat" sheetId="1" r:id="rId1"/>
  </sheets>
  <definedNames>
    <definedName name="_xlnm.Print_Area" localSheetId="0">'HKU ELT 2022-2023 Müfredat'!$A$1:$O$75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amGSG9rkFSVpt/2XcZBVQU5P62Q=="/>
    </ext>
  </extLst>
</workbook>
</file>

<file path=xl/calcChain.xml><?xml version="1.0" encoding="utf-8"?>
<calcChain xmlns="http://schemas.openxmlformats.org/spreadsheetml/2006/main">
  <c r="J54" i="1" l="1"/>
  <c r="E53" i="1" l="1"/>
  <c r="H54" i="1"/>
  <c r="G54" i="1"/>
  <c r="F54" i="1"/>
  <c r="D54" i="1"/>
  <c r="H53" i="1"/>
  <c r="G53" i="1"/>
  <c r="F53" i="1"/>
  <c r="D53" i="1"/>
  <c r="H52" i="1"/>
  <c r="G52" i="1"/>
  <c r="F52" i="1"/>
  <c r="E52" i="1"/>
  <c r="E55" i="1" s="1"/>
  <c r="D52" i="1"/>
  <c r="O48" i="1"/>
  <c r="N48" i="1"/>
  <c r="M48" i="1"/>
  <c r="L48" i="1"/>
  <c r="G48" i="1"/>
  <c r="F48" i="1"/>
  <c r="E48" i="1"/>
  <c r="D48" i="1"/>
  <c r="O39" i="1"/>
  <c r="N39" i="1"/>
  <c r="M39" i="1"/>
  <c r="L39" i="1"/>
  <c r="G39" i="1"/>
  <c r="F39" i="1"/>
  <c r="E39" i="1"/>
  <c r="D39" i="1"/>
  <c r="O27" i="1"/>
  <c r="N27" i="1"/>
  <c r="M27" i="1"/>
  <c r="L27" i="1"/>
  <c r="G27" i="1"/>
  <c r="F27" i="1"/>
  <c r="E27" i="1"/>
  <c r="D27" i="1"/>
  <c r="O15" i="1"/>
  <c r="N15" i="1"/>
  <c r="M15" i="1"/>
  <c r="L15" i="1"/>
  <c r="G15" i="1"/>
  <c r="F15" i="1"/>
  <c r="E15" i="1"/>
  <c r="D15" i="1"/>
  <c r="F55" i="1" l="1"/>
  <c r="H55" i="1"/>
  <c r="D55" i="1"/>
  <c r="G55" i="1"/>
  <c r="J52" i="1" l="1"/>
  <c r="J53" i="1"/>
  <c r="J55" i="1" l="1"/>
</calcChain>
</file>

<file path=xl/sharedStrings.xml><?xml version="1.0" encoding="utf-8"?>
<sst xmlns="http://schemas.openxmlformats.org/spreadsheetml/2006/main" count="292" uniqueCount="175">
  <si>
    <t>I. Yarıyıl</t>
  </si>
  <si>
    <t>II. Yarıyıl</t>
  </si>
  <si>
    <t>Ders Kodu</t>
  </si>
  <si>
    <t>Dersin Adı</t>
  </si>
  <si>
    <t>T</t>
  </si>
  <si>
    <t>U</t>
  </si>
  <si>
    <t>K</t>
  </si>
  <si>
    <t>AKTS</t>
  </si>
  <si>
    <t>MB</t>
  </si>
  <si>
    <t>EMB001</t>
  </si>
  <si>
    <t>Eğitime Giriş</t>
  </si>
  <si>
    <t>EMB003</t>
  </si>
  <si>
    <t>Eğitim Psikolojisi</t>
  </si>
  <si>
    <t>GK</t>
  </si>
  <si>
    <t>EGK001</t>
  </si>
  <si>
    <t>Atatürk İlkeleri ve İnkılap Tarihi 1</t>
  </si>
  <si>
    <t>EGK002</t>
  </si>
  <si>
    <t>Atatürk İlkeleri ve İnkılap Tarihi 2</t>
  </si>
  <si>
    <t>EGK003</t>
  </si>
  <si>
    <t>Yabancı Dil 1</t>
  </si>
  <si>
    <t>EGK004</t>
  </si>
  <si>
    <t>Yabancı Dil 2</t>
  </si>
  <si>
    <t>EGK005</t>
  </si>
  <si>
    <t>Türk Dili 1</t>
  </si>
  <si>
    <t>EGK006</t>
  </si>
  <si>
    <t>Türk Dili 2</t>
  </si>
  <si>
    <t>EGK007</t>
  </si>
  <si>
    <t>Bilişim Teknolojileri</t>
  </si>
  <si>
    <t>AE</t>
  </si>
  <si>
    <t>EEN102</t>
  </si>
  <si>
    <t>Okuma ve Yazma Becerileri 2</t>
  </si>
  <si>
    <t>EEN101</t>
  </si>
  <si>
    <t>Okuma ve Yazma Becerileri 1</t>
  </si>
  <si>
    <t>EEN106</t>
  </si>
  <si>
    <t>Dinleme ve Sesletim 2</t>
  </si>
  <si>
    <t>EEN105</t>
  </si>
  <si>
    <t>Dinleme ve Sesletim 1</t>
  </si>
  <si>
    <t>EEN108</t>
  </si>
  <si>
    <t>Sözlü İletişim Becerileri 2</t>
  </si>
  <si>
    <t>EEN107</t>
  </si>
  <si>
    <t>Sözlü İletişim Becerileri 1</t>
  </si>
  <si>
    <t>EEN110</t>
  </si>
  <si>
    <t xml:space="preserve">İngilizcenin Yapısı </t>
  </si>
  <si>
    <t>İNT100</t>
  </si>
  <si>
    <t>Üniversite Hayatına Giriş</t>
  </si>
  <si>
    <t>Toplam</t>
  </si>
  <si>
    <t>III. Yarıyıl</t>
  </si>
  <si>
    <t>IV. Yarıyıl</t>
  </si>
  <si>
    <t>EMB006</t>
  </si>
  <si>
    <t>Öğretim İlke ve Yöntemleri</t>
  </si>
  <si>
    <t>EMB008</t>
  </si>
  <si>
    <t>Eğitimde Araştırma Yöntemleri</t>
  </si>
  <si>
    <t>EMB005</t>
  </si>
  <si>
    <t>Öğretim Teknolojileri</t>
  </si>
  <si>
    <t>EEN204</t>
  </si>
  <si>
    <t>İngiliz Edebiyatı 2</t>
  </si>
  <si>
    <t>EEN203</t>
  </si>
  <si>
    <t>İngiliz Edebiyatı 1</t>
  </si>
  <si>
    <t>EEN206</t>
  </si>
  <si>
    <t>Dilbilimi 2</t>
  </si>
  <si>
    <t>EEN205</t>
  </si>
  <si>
    <t>Dilbilimi 1</t>
  </si>
  <si>
    <t>EEN208</t>
  </si>
  <si>
    <t>Dil Edinimi</t>
  </si>
  <si>
    <t>EEN201</t>
  </si>
  <si>
    <t>İngilizcede Akademik Yazma</t>
  </si>
  <si>
    <t>EMBSEC2</t>
  </si>
  <si>
    <t>MB Seçmeli 2</t>
  </si>
  <si>
    <t>EMBSEC1</t>
  </si>
  <si>
    <t>MB Seçmeli 1</t>
  </si>
  <si>
    <t>EGKSEC2</t>
  </si>
  <si>
    <t>GK Seçmeli 2</t>
  </si>
  <si>
    <t>EGKSEC1</t>
  </si>
  <si>
    <t>GK Seçmeli 1</t>
  </si>
  <si>
    <t>EENSEC2</t>
  </si>
  <si>
    <t>EN Seçmeli 2</t>
  </si>
  <si>
    <t>EENSEC1</t>
  </si>
  <si>
    <t>EN Seçmeli 1</t>
  </si>
  <si>
    <t>V. Yarıyıl</t>
  </si>
  <si>
    <t>VI. Yarıyıl</t>
  </si>
  <si>
    <t>EMB009</t>
  </si>
  <si>
    <t>Sınıf Yönetimi</t>
  </si>
  <si>
    <t>EMB011</t>
  </si>
  <si>
    <t>Eğitimde Ölçme ve Değerlendirme</t>
  </si>
  <si>
    <t>EMB010</t>
  </si>
  <si>
    <t xml:space="preserve">Eğitimde Proje Hazırlama </t>
  </si>
  <si>
    <t>EMB012</t>
  </si>
  <si>
    <t>Türk Eğitim Sistemi ve Okul Yönetimi</t>
  </si>
  <si>
    <t>EEN301</t>
  </si>
  <si>
    <t>Çocuklara Yabancı Dil Öğretimi 1</t>
  </si>
  <si>
    <t>EEN302</t>
  </si>
  <si>
    <t>Çocuklara Yabancı Dil Öğretimi 2</t>
  </si>
  <si>
    <t>EEN303</t>
  </si>
  <si>
    <t>İngilizce Dil Becerilerinin Öğretimi 1</t>
  </si>
  <si>
    <t>EEN304</t>
  </si>
  <si>
    <t>İngilizce Dil Becerilerinin Öğretimi 2</t>
  </si>
  <si>
    <t>EEN305</t>
  </si>
  <si>
    <t xml:space="preserve">Dil ve Edebiyat Öğretimi </t>
  </si>
  <si>
    <t>EGK008</t>
  </si>
  <si>
    <t>Topluma Hizmet Uygulamaları</t>
  </si>
  <si>
    <t>EMBSEC3</t>
  </si>
  <si>
    <t>MB Seçmeli 3</t>
  </si>
  <si>
    <t>EMBSEC4</t>
  </si>
  <si>
    <t>EGKSEC3</t>
  </si>
  <si>
    <t>GK Seçmeli 3</t>
  </si>
  <si>
    <t>EGKSEC4</t>
  </si>
  <si>
    <t>GK Seçmeli 4</t>
  </si>
  <si>
    <t>MB Seçmeli 4</t>
  </si>
  <si>
    <t>EENSEC4</t>
  </si>
  <si>
    <t>EN Seçmeli 3</t>
  </si>
  <si>
    <t>VII. Yarıyıl</t>
  </si>
  <si>
    <t>VIII. Yarıyıl</t>
  </si>
  <si>
    <t>EEN401</t>
  </si>
  <si>
    <t>Öğretmenlik Uygulaması 1</t>
  </si>
  <si>
    <t>EEN402</t>
  </si>
  <si>
    <t>Öğretmenlik Uygulaması 2</t>
  </si>
  <si>
    <t>EMB013</t>
  </si>
  <si>
    <t>Özel Eğitim ve Kaynaştırma</t>
  </si>
  <si>
    <t>EMB014</t>
  </si>
  <si>
    <t>Okullarda Rehberlik</t>
  </si>
  <si>
    <t>EEN403</t>
  </si>
  <si>
    <t>İngilizce Öğretiminde Ders İçeriği Geliştirme</t>
  </si>
  <si>
    <t>EEN404</t>
  </si>
  <si>
    <t>İngilizce Öğretiminde Sınav Hazırlama</t>
  </si>
  <si>
    <t>EGKSEC5</t>
  </si>
  <si>
    <t>GK Seçmeli 5</t>
  </si>
  <si>
    <t>EENSEC6</t>
  </si>
  <si>
    <t>EN Seçmeli 5</t>
  </si>
  <si>
    <t>EENSEC5</t>
  </si>
  <si>
    <t>EN Seçmeli 4</t>
  </si>
  <si>
    <t>EMBSEC6</t>
  </si>
  <si>
    <t>Genel Toplam</t>
  </si>
  <si>
    <t>SAAT</t>
  </si>
  <si>
    <t>YÜZDE</t>
  </si>
  <si>
    <t>Meslek Bilgisi</t>
  </si>
  <si>
    <t>Genel Kültür</t>
  </si>
  <si>
    <t>Alan Eğitimi</t>
  </si>
  <si>
    <t>TOPLAM</t>
  </si>
  <si>
    <t>Alan Seçmeli Dersler</t>
  </si>
  <si>
    <t>EEN063</t>
  </si>
  <si>
    <t>İngilizce Öğrenme ve Öğretim Yaklaşımları 1</t>
  </si>
  <si>
    <t>EEN050</t>
  </si>
  <si>
    <t>Dil ve Toplum</t>
  </si>
  <si>
    <t>EEN064</t>
  </si>
  <si>
    <t>İngilizce Öğrenme ve Öğretim Yaklaşımları 2</t>
  </si>
  <si>
    <t>EEN054</t>
  </si>
  <si>
    <t>İngilizce Öğretiminde Drama</t>
  </si>
  <si>
    <t>EEN057</t>
  </si>
  <si>
    <t>İngilizce Sözcük Bilgisi Öğretimi</t>
  </si>
  <si>
    <t>EEN059</t>
  </si>
  <si>
    <t>Sınıf İçi Öğrenmelerin Değerlendirilmesi</t>
  </si>
  <si>
    <t>EEN052</t>
  </si>
  <si>
    <t>Edimbilim ve Dil Öğretimi</t>
  </si>
  <si>
    <t>EEN055</t>
  </si>
  <si>
    <t>İngilizce Öğretiminde Materyal Tasarımı</t>
  </si>
  <si>
    <t>EEN058</t>
  </si>
  <si>
    <t>Kitle İletişimde İngilizce</t>
  </si>
  <si>
    <t>EEN061</t>
  </si>
  <si>
    <t>Söylem Çözümlemesi ve Dil Öğretimi</t>
  </si>
  <si>
    <t>EEN065</t>
  </si>
  <si>
    <t>Çeviri 1 (İngilizce- Türkçe)</t>
  </si>
  <si>
    <t>EEN053</t>
  </si>
  <si>
    <t>İngilizce Ders Kitabı İncelemesi</t>
  </si>
  <si>
    <t>EEN060</t>
  </si>
  <si>
    <t>Sosyodilbilim ve Dil Öğrenimi</t>
  </si>
  <si>
    <t>EEN066</t>
  </si>
  <si>
    <t>Çeviri 2 (Türkçe-İngilizce)</t>
  </si>
  <si>
    <t>EEN051</t>
  </si>
  <si>
    <t>Dünya İngilizceleri ve Kültür</t>
  </si>
  <si>
    <t>EEN062</t>
  </si>
  <si>
    <t>Tümleşik Dil Becerilerinin Öğretimi</t>
  </si>
  <si>
    <t>EENSEC3</t>
  </si>
  <si>
    <t>EN Seçmeli 6</t>
  </si>
  <si>
    <t>MB Seçmeli 5</t>
  </si>
  <si>
    <t>İNGİLİZCE ÖĞRETMENLİĞİ LİSANS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</si>
</sst>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6"/>
      <color rgb="FF000000"/>
      <name val="Calibri"/>
    </font>
    <font>
      <sz val="11"/>
      <name val="Calibri"/>
    </font>
    <font>
      <b/>
      <sz val="11"/>
      <color rgb="FF2E75B5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theme="1"/>
      <name val="Calibri"/>
    </font>
    <font>
      <b/>
      <sz val="12"/>
      <color theme="1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rgb="FFFFCCFF"/>
        <bgColor rgb="FFFFCCFF"/>
      </patternFill>
    </fill>
    <fill>
      <patternFill patternType="solid">
        <fgColor rgb="FFB4C6E7"/>
        <bgColor rgb="FFB4C6E7"/>
      </patternFill>
    </fill>
    <fill>
      <patternFill patternType="solid">
        <fgColor rgb="FFFFD965"/>
        <bgColor rgb="FFFFD965"/>
      </patternFill>
    </fill>
    <fill>
      <patternFill patternType="solid">
        <fgColor rgb="FFA8D08D"/>
        <bgColor rgb="FFA8D08D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FEF2CB"/>
        <bgColor rgb="FFFEF2CB"/>
      </patternFill>
    </fill>
    <fill>
      <patternFill patternType="solid">
        <fgColor rgb="FF9CC2E5"/>
        <bgColor rgb="FF9CC2E5"/>
      </patternFill>
    </fill>
    <fill>
      <patternFill patternType="solid">
        <fgColor rgb="FF9FC5E8"/>
        <bgColor rgb="FF9FC5E8"/>
      </patternFill>
    </fill>
    <fill>
      <patternFill patternType="solid">
        <fgColor rgb="FFF4B083"/>
        <bgColor rgb="FFF4B083"/>
      </patternFill>
    </fill>
    <fill>
      <patternFill patternType="solid">
        <fgColor rgb="FFBFBFBF"/>
        <bgColor rgb="FFBFBFBF"/>
      </patternFill>
    </fill>
    <fill>
      <patternFill patternType="solid">
        <fgColor theme="9" tint="0.39997558519241921"/>
        <bgColor rgb="FFA4C2F4"/>
      </patternFill>
    </fill>
    <fill>
      <patternFill patternType="solid">
        <fgColor theme="5" tint="0.39997558519241921"/>
        <bgColor rgb="FFA8D08D"/>
      </patternFill>
    </fill>
  </fills>
  <borders count="4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11" xfId="0" applyFont="1" applyBorder="1"/>
    <xf numFmtId="0" fontId="6" fillId="7" borderId="9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vertical="center" wrapText="1"/>
    </xf>
    <xf numFmtId="0" fontId="1" fillId="10" borderId="7" xfId="0" applyFont="1" applyFill="1" applyBorder="1" applyAlignment="1">
      <alignment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vertical="center" wrapText="1"/>
    </xf>
    <xf numFmtId="0" fontId="7" fillId="13" borderId="11" xfId="0" applyFont="1" applyFill="1" applyBorder="1" applyAlignment="1">
      <alignment horizontal="center" vertical="center"/>
    </xf>
    <xf numFmtId="0" fontId="7" fillId="13" borderId="11" xfId="0" applyFont="1" applyFill="1" applyBorder="1"/>
    <xf numFmtId="0" fontId="7" fillId="13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vertical="center" wrapText="1"/>
    </xf>
    <xf numFmtId="0" fontId="7" fillId="6" borderId="11" xfId="0" applyFont="1" applyFill="1" applyBorder="1"/>
    <xf numFmtId="0" fontId="1" fillId="6" borderId="11" xfId="0" applyFont="1" applyFill="1" applyBorder="1" applyAlignment="1">
      <alignment horizontal="center" vertical="center" wrapText="1"/>
    </xf>
    <xf numFmtId="9" fontId="1" fillId="6" borderId="7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horizontal="center" vertical="center" wrapText="1"/>
    </xf>
    <xf numFmtId="9" fontId="10" fillId="7" borderId="7" xfId="0" applyNumberFormat="1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horizontal="center" vertical="center" wrapText="1"/>
    </xf>
    <xf numFmtId="9" fontId="10" fillId="8" borderId="7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3" fillId="0" borderId="38" xfId="0" applyFont="1" applyBorder="1" applyAlignment="1"/>
    <xf numFmtId="0" fontId="1" fillId="0" borderId="38" xfId="0" applyFont="1" applyBorder="1" applyAlignment="1">
      <alignment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4" fillId="11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6" xfId="0" applyFont="1" applyBorder="1"/>
    <xf numFmtId="0" fontId="0" fillId="0" borderId="0" xfId="0" applyFont="1" applyAlignment="1"/>
    <xf numFmtId="0" fontId="3" fillId="0" borderId="27" xfId="0" applyFont="1" applyBorder="1"/>
    <xf numFmtId="0" fontId="3" fillId="0" borderId="30" xfId="0" applyFont="1" applyBorder="1"/>
    <xf numFmtId="0" fontId="3" fillId="0" borderId="31" xfId="0" applyFont="1" applyBorder="1"/>
    <xf numFmtId="0" fontId="1" fillId="6" borderId="29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39" xfId="0" applyFont="1" applyBorder="1" applyAlignment="1">
      <alignment vertical="center" wrapText="1"/>
    </xf>
    <xf numFmtId="0" fontId="9" fillId="15" borderId="40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1" fillId="15" borderId="42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 wrapText="1"/>
    </xf>
    <xf numFmtId="9" fontId="9" fillId="15" borderId="18" xfId="0" applyNumberFormat="1" applyFont="1" applyFill="1" applyBorder="1" applyAlignment="1">
      <alignment horizontal="center" vertical="center" wrapText="1"/>
    </xf>
    <xf numFmtId="0" fontId="11" fillId="17" borderId="43" xfId="0" applyFont="1" applyFill="1" applyBorder="1" applyAlignment="1">
      <alignment vertical="center" wrapText="1"/>
    </xf>
    <xf numFmtId="0" fontId="5" fillId="17" borderId="43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vertical="center" wrapText="1"/>
    </xf>
    <xf numFmtId="0" fontId="7" fillId="8" borderId="43" xfId="0" applyFont="1" applyFill="1" applyBorder="1" applyAlignment="1">
      <alignment vertical="center" wrapText="1"/>
    </xf>
    <xf numFmtId="0" fontId="7" fillId="8" borderId="43" xfId="0" applyFont="1" applyFill="1" applyBorder="1" applyAlignment="1">
      <alignment horizontal="center" wrapText="1"/>
    </xf>
    <xf numFmtId="0" fontId="5" fillId="17" borderId="43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9" fillId="14" borderId="21" xfId="0" applyFont="1" applyFill="1" applyBorder="1" applyAlignment="1">
      <alignment vertical="center" wrapText="1"/>
    </xf>
    <xf numFmtId="0" fontId="9" fillId="14" borderId="42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1">
    <tableStyle name="HKU ELT 2022-2023 Müfredat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37:G37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HKU ELT 2022-2023 Müfreda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2"/>
  <sheetViews>
    <sheetView tabSelected="1" view="pageBreakPreview" zoomScale="60" zoomScaleNormal="100" workbookViewId="0">
      <selection activeCell="J75" sqref="B50:J75"/>
    </sheetView>
  </sheetViews>
  <sheetFormatPr defaultColWidth="14.42578125" defaultRowHeight="15" customHeight="1" x14ac:dyDescent="0.25"/>
  <cols>
    <col min="1" max="1" width="8.28515625" customWidth="1"/>
    <col min="2" max="2" width="9.7109375" customWidth="1"/>
    <col min="3" max="3" width="38.42578125" customWidth="1"/>
    <col min="4" max="4" width="5" customWidth="1"/>
    <col min="5" max="5" width="3.85546875" customWidth="1"/>
    <col min="6" max="6" width="5" customWidth="1"/>
    <col min="7" max="7" width="6" customWidth="1"/>
    <col min="8" max="8" width="8.7109375" customWidth="1"/>
    <col min="9" max="9" width="8.28515625" customWidth="1"/>
    <col min="10" max="10" width="9.7109375" customWidth="1"/>
    <col min="11" max="11" width="45.85546875" customWidth="1"/>
    <col min="12" max="12" width="4.140625" customWidth="1"/>
    <col min="13" max="13" width="2.85546875" customWidth="1"/>
    <col min="14" max="14" width="4.140625" style="130" customWidth="1"/>
    <col min="15" max="15" width="5.7109375" customWidth="1"/>
    <col min="16" max="26" width="8.7109375" customWidth="1"/>
  </cols>
  <sheetData>
    <row r="1" spans="1:26" ht="15.75" x14ac:dyDescent="0.25">
      <c r="A1" s="1"/>
      <c r="B1" s="2"/>
      <c r="C1" s="112" t="s">
        <v>174</v>
      </c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"/>
      <c r="B2" s="3"/>
      <c r="C2" s="3"/>
      <c r="D2" s="3"/>
      <c r="E2" s="3"/>
      <c r="F2" s="3"/>
      <c r="G2" s="3"/>
      <c r="H2" s="1"/>
      <c r="I2" s="1"/>
      <c r="J2" s="3"/>
      <c r="K2" s="3"/>
      <c r="L2" s="3"/>
      <c r="M2" s="3"/>
      <c r="N2" s="125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113" t="s">
        <v>0</v>
      </c>
      <c r="C3" s="106"/>
      <c r="D3" s="106"/>
      <c r="E3" s="106"/>
      <c r="F3" s="106"/>
      <c r="G3" s="107"/>
      <c r="H3" s="5"/>
      <c r="I3" s="4"/>
      <c r="J3" s="113" t="s">
        <v>1</v>
      </c>
      <c r="K3" s="106"/>
      <c r="L3" s="106"/>
      <c r="M3" s="106"/>
      <c r="N3" s="106"/>
      <c r="O3" s="10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25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5"/>
      <c r="I4" s="8"/>
      <c r="J4" s="9" t="s">
        <v>2</v>
      </c>
      <c r="K4" s="9" t="s">
        <v>3</v>
      </c>
      <c r="L4" s="9" t="s">
        <v>4</v>
      </c>
      <c r="M4" s="9" t="s">
        <v>5</v>
      </c>
      <c r="N4" s="9" t="s">
        <v>6</v>
      </c>
      <c r="O4" s="9" t="s">
        <v>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thickBot="1" x14ac:dyDescent="0.3">
      <c r="A5" s="10" t="s">
        <v>8</v>
      </c>
      <c r="B5" s="11" t="s">
        <v>9</v>
      </c>
      <c r="C5" s="12" t="s">
        <v>10</v>
      </c>
      <c r="D5" s="11">
        <v>3</v>
      </c>
      <c r="E5" s="11">
        <v>0</v>
      </c>
      <c r="F5" s="11">
        <v>3</v>
      </c>
      <c r="G5" s="13">
        <v>4</v>
      </c>
      <c r="H5" s="14"/>
      <c r="I5" s="15" t="s">
        <v>8</v>
      </c>
      <c r="J5" s="15" t="s">
        <v>11</v>
      </c>
      <c r="K5" s="16" t="s">
        <v>12</v>
      </c>
      <c r="L5" s="15">
        <v>3</v>
      </c>
      <c r="M5" s="15">
        <v>0</v>
      </c>
      <c r="N5" s="52">
        <v>3</v>
      </c>
      <c r="O5" s="15">
        <v>4</v>
      </c>
      <c r="P5" s="17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hidden="1" customHeight="1" x14ac:dyDescent="0.25">
      <c r="A6" s="18"/>
      <c r="B6" s="19"/>
      <c r="C6" s="20"/>
      <c r="D6" s="19"/>
      <c r="E6" s="19"/>
      <c r="F6" s="19"/>
      <c r="G6" s="19"/>
      <c r="H6" s="4"/>
      <c r="I6" s="21"/>
      <c r="J6" s="21"/>
      <c r="K6" s="21"/>
      <c r="L6" s="21"/>
      <c r="M6" s="21"/>
      <c r="N6" s="126"/>
      <c r="O6" s="21"/>
      <c r="P6" s="17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thickBot="1" x14ac:dyDescent="0.3">
      <c r="A7" s="22" t="s">
        <v>13</v>
      </c>
      <c r="B7" s="23" t="s">
        <v>14</v>
      </c>
      <c r="C7" s="24" t="s">
        <v>15</v>
      </c>
      <c r="D7" s="23">
        <v>2</v>
      </c>
      <c r="E7" s="23">
        <v>0</v>
      </c>
      <c r="F7" s="23">
        <v>2</v>
      </c>
      <c r="G7" s="23">
        <v>3</v>
      </c>
      <c r="H7" s="4"/>
      <c r="I7" s="25" t="s">
        <v>13</v>
      </c>
      <c r="J7" s="25" t="s">
        <v>16</v>
      </c>
      <c r="K7" s="26" t="s">
        <v>17</v>
      </c>
      <c r="L7" s="25">
        <v>2</v>
      </c>
      <c r="M7" s="25">
        <v>0</v>
      </c>
      <c r="N7" s="25">
        <v>2</v>
      </c>
      <c r="O7" s="25">
        <v>3</v>
      </c>
      <c r="P7" s="17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thickBot="1" x14ac:dyDescent="0.3">
      <c r="A8" s="22" t="s">
        <v>13</v>
      </c>
      <c r="B8" s="23" t="s">
        <v>18</v>
      </c>
      <c r="C8" s="24" t="s">
        <v>19</v>
      </c>
      <c r="D8" s="23">
        <v>2</v>
      </c>
      <c r="E8" s="23">
        <v>0</v>
      </c>
      <c r="F8" s="23">
        <v>2</v>
      </c>
      <c r="G8" s="23">
        <v>3</v>
      </c>
      <c r="H8" s="4"/>
      <c r="I8" s="25" t="s">
        <v>13</v>
      </c>
      <c r="J8" s="25" t="s">
        <v>20</v>
      </c>
      <c r="K8" s="26" t="s">
        <v>21</v>
      </c>
      <c r="L8" s="25">
        <v>2</v>
      </c>
      <c r="M8" s="25">
        <v>0</v>
      </c>
      <c r="N8" s="25">
        <v>2</v>
      </c>
      <c r="O8" s="25">
        <v>3</v>
      </c>
      <c r="P8" s="17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22" t="s">
        <v>13</v>
      </c>
      <c r="B9" s="23" t="s">
        <v>22</v>
      </c>
      <c r="C9" s="24" t="s">
        <v>23</v>
      </c>
      <c r="D9" s="23">
        <v>2</v>
      </c>
      <c r="E9" s="23">
        <v>0</v>
      </c>
      <c r="F9" s="23">
        <v>2</v>
      </c>
      <c r="G9" s="23">
        <v>3</v>
      </c>
      <c r="H9" s="4"/>
      <c r="I9" s="25" t="s">
        <v>13</v>
      </c>
      <c r="J9" s="25" t="s">
        <v>24</v>
      </c>
      <c r="K9" s="26" t="s">
        <v>25</v>
      </c>
      <c r="L9" s="25">
        <v>2</v>
      </c>
      <c r="M9" s="25">
        <v>0</v>
      </c>
      <c r="N9" s="25">
        <v>2</v>
      </c>
      <c r="O9" s="25">
        <v>3</v>
      </c>
      <c r="P9" s="17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2" t="s">
        <v>13</v>
      </c>
      <c r="B10" s="23" t="s">
        <v>26</v>
      </c>
      <c r="C10" s="24" t="s">
        <v>27</v>
      </c>
      <c r="D10" s="23">
        <v>1</v>
      </c>
      <c r="E10" s="23">
        <v>2</v>
      </c>
      <c r="F10" s="23">
        <v>2</v>
      </c>
      <c r="G10" s="23">
        <v>4</v>
      </c>
      <c r="H10" s="4"/>
      <c r="I10" s="27" t="s">
        <v>28</v>
      </c>
      <c r="J10" s="27" t="s">
        <v>29</v>
      </c>
      <c r="K10" s="28" t="s">
        <v>30</v>
      </c>
      <c r="L10" s="27">
        <v>3</v>
      </c>
      <c r="M10" s="27">
        <v>0</v>
      </c>
      <c r="N10" s="64">
        <v>3</v>
      </c>
      <c r="O10" s="27">
        <v>4</v>
      </c>
      <c r="P10" s="17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29" t="s">
        <v>28</v>
      </c>
      <c r="B11" s="30" t="s">
        <v>31</v>
      </c>
      <c r="C11" s="31" t="s">
        <v>32</v>
      </c>
      <c r="D11" s="30">
        <v>3</v>
      </c>
      <c r="E11" s="30">
        <v>0</v>
      </c>
      <c r="F11" s="30">
        <v>3</v>
      </c>
      <c r="G11" s="30">
        <v>4</v>
      </c>
      <c r="H11" s="4"/>
      <c r="I11" s="27" t="s">
        <v>28</v>
      </c>
      <c r="J11" s="27" t="s">
        <v>33</v>
      </c>
      <c r="K11" s="28" t="s">
        <v>34</v>
      </c>
      <c r="L11" s="27">
        <v>3</v>
      </c>
      <c r="M11" s="27">
        <v>0</v>
      </c>
      <c r="N11" s="64">
        <v>3</v>
      </c>
      <c r="O11" s="27">
        <v>4</v>
      </c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29" t="s">
        <v>28</v>
      </c>
      <c r="B12" s="30" t="s">
        <v>35</v>
      </c>
      <c r="C12" s="31" t="s">
        <v>36</v>
      </c>
      <c r="D12" s="30">
        <v>3</v>
      </c>
      <c r="E12" s="30">
        <v>0</v>
      </c>
      <c r="F12" s="30">
        <v>3</v>
      </c>
      <c r="G12" s="32">
        <v>4</v>
      </c>
      <c r="H12" s="4"/>
      <c r="I12" s="27" t="s">
        <v>28</v>
      </c>
      <c r="J12" s="27" t="s">
        <v>37</v>
      </c>
      <c r="K12" s="28" t="s">
        <v>38</v>
      </c>
      <c r="L12" s="27">
        <v>3</v>
      </c>
      <c r="M12" s="27">
        <v>0</v>
      </c>
      <c r="N12" s="64">
        <v>3</v>
      </c>
      <c r="O12" s="27">
        <v>4</v>
      </c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thickBot="1" x14ac:dyDescent="0.3">
      <c r="A13" s="29" t="s">
        <v>28</v>
      </c>
      <c r="B13" s="30" t="s">
        <v>39</v>
      </c>
      <c r="C13" s="31" t="s">
        <v>40</v>
      </c>
      <c r="D13" s="30">
        <v>3</v>
      </c>
      <c r="E13" s="30">
        <v>0</v>
      </c>
      <c r="F13" s="30">
        <v>3</v>
      </c>
      <c r="G13" s="32">
        <v>4</v>
      </c>
      <c r="H13" s="4"/>
      <c r="I13" s="94" t="s">
        <v>28</v>
      </c>
      <c r="J13" s="94" t="s">
        <v>41</v>
      </c>
      <c r="K13" s="95" t="s">
        <v>42</v>
      </c>
      <c r="L13" s="27">
        <v>3</v>
      </c>
      <c r="M13" s="27">
        <v>0</v>
      </c>
      <c r="N13" s="64">
        <v>3</v>
      </c>
      <c r="O13" s="27">
        <v>5</v>
      </c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thickBot="1" x14ac:dyDescent="0.3">
      <c r="A14" s="33" t="s">
        <v>13</v>
      </c>
      <c r="B14" s="34" t="s">
        <v>43</v>
      </c>
      <c r="C14" s="35" t="s">
        <v>44</v>
      </c>
      <c r="D14" s="36">
        <v>1</v>
      </c>
      <c r="E14" s="36">
        <v>0</v>
      </c>
      <c r="F14" s="36">
        <v>1</v>
      </c>
      <c r="G14" s="37">
        <v>1</v>
      </c>
      <c r="H14" s="96"/>
      <c r="I14" s="98"/>
      <c r="J14" s="97"/>
      <c r="K14" s="97"/>
      <c r="L14" s="93"/>
      <c r="M14" s="38"/>
      <c r="N14" s="127"/>
      <c r="O14" s="38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thickBot="1" x14ac:dyDescent="0.3">
      <c r="A15" s="105" t="s">
        <v>45</v>
      </c>
      <c r="B15" s="106"/>
      <c r="C15" s="107"/>
      <c r="D15" s="39">
        <f t="shared" ref="D15:G15" si="0">SUM(D5:D14)</f>
        <v>20</v>
      </c>
      <c r="E15" s="39">
        <f t="shared" si="0"/>
        <v>2</v>
      </c>
      <c r="F15" s="39">
        <f t="shared" si="0"/>
        <v>21</v>
      </c>
      <c r="G15" s="39">
        <f t="shared" si="0"/>
        <v>30</v>
      </c>
      <c r="H15" s="4"/>
      <c r="I15" s="108" t="s">
        <v>45</v>
      </c>
      <c r="J15" s="109"/>
      <c r="K15" s="110"/>
      <c r="L15" s="40">
        <f t="shared" ref="L15:O15" si="1">SUM(L5:L14)</f>
        <v>21</v>
      </c>
      <c r="M15" s="40">
        <f t="shared" si="1"/>
        <v>0</v>
      </c>
      <c r="N15" s="40">
        <f t="shared" si="1"/>
        <v>21</v>
      </c>
      <c r="O15" s="40">
        <f t="shared" si="1"/>
        <v>30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thickBot="1" x14ac:dyDescent="0.3">
      <c r="A16" s="5"/>
      <c r="B16" s="41"/>
      <c r="C16" s="41"/>
      <c r="D16" s="41"/>
      <c r="E16" s="41"/>
      <c r="F16" s="41"/>
      <c r="G16" s="41"/>
      <c r="H16" s="5"/>
      <c r="I16" s="5"/>
      <c r="J16" s="41"/>
      <c r="K16" s="41"/>
      <c r="L16" s="41"/>
      <c r="M16" s="41"/>
      <c r="N16" s="128"/>
      <c r="O16" s="4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11" t="s">
        <v>46</v>
      </c>
      <c r="C17" s="106"/>
      <c r="D17" s="106"/>
      <c r="E17" s="106"/>
      <c r="F17" s="106"/>
      <c r="G17" s="107"/>
      <c r="H17" s="5"/>
      <c r="I17" s="4"/>
      <c r="J17" s="111" t="s">
        <v>47</v>
      </c>
      <c r="K17" s="106"/>
      <c r="L17" s="106"/>
      <c r="M17" s="106"/>
      <c r="N17" s="106"/>
      <c r="O17" s="10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x14ac:dyDescent="0.25">
      <c r="A18" s="6"/>
      <c r="B18" s="7" t="s">
        <v>2</v>
      </c>
      <c r="C18" s="9" t="s">
        <v>3</v>
      </c>
      <c r="D18" s="7" t="s">
        <v>4</v>
      </c>
      <c r="E18" s="7" t="s">
        <v>5</v>
      </c>
      <c r="F18" s="7" t="s">
        <v>6</v>
      </c>
      <c r="G18" s="7" t="s">
        <v>7</v>
      </c>
      <c r="H18" s="5"/>
      <c r="I18" s="6"/>
      <c r="J18" s="7" t="s">
        <v>2</v>
      </c>
      <c r="K18" s="7" t="s">
        <v>3</v>
      </c>
      <c r="L18" s="7" t="s">
        <v>4</v>
      </c>
      <c r="M18" s="7" t="s">
        <v>5</v>
      </c>
      <c r="N18" s="7" t="s">
        <v>6</v>
      </c>
      <c r="O18" s="7" t="s">
        <v>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0" t="s">
        <v>8</v>
      </c>
      <c r="B19" s="11" t="s">
        <v>48</v>
      </c>
      <c r="C19" s="16" t="s">
        <v>49</v>
      </c>
      <c r="D19" s="11">
        <v>3</v>
      </c>
      <c r="E19" s="11">
        <v>0</v>
      </c>
      <c r="F19" s="11">
        <v>3</v>
      </c>
      <c r="G19" s="11">
        <v>4</v>
      </c>
      <c r="H19" s="4"/>
      <c r="I19" s="15" t="s">
        <v>8</v>
      </c>
      <c r="J19" s="15" t="s">
        <v>50</v>
      </c>
      <c r="K19" s="16" t="s">
        <v>51</v>
      </c>
      <c r="L19" s="15">
        <v>3</v>
      </c>
      <c r="M19" s="15">
        <v>0</v>
      </c>
      <c r="N19" s="52">
        <v>3</v>
      </c>
      <c r="O19" s="15">
        <v>3</v>
      </c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1" t="s">
        <v>8</v>
      </c>
      <c r="B20" s="11" t="s">
        <v>52</v>
      </c>
      <c r="C20" s="42" t="s">
        <v>53</v>
      </c>
      <c r="D20" s="11">
        <v>2</v>
      </c>
      <c r="E20" s="11">
        <v>0</v>
      </c>
      <c r="F20" s="11">
        <v>2</v>
      </c>
      <c r="G20" s="11">
        <v>3</v>
      </c>
      <c r="H20" s="4"/>
      <c r="I20" s="27" t="s">
        <v>28</v>
      </c>
      <c r="J20" s="27" t="s">
        <v>54</v>
      </c>
      <c r="K20" s="28" t="s">
        <v>55</v>
      </c>
      <c r="L20" s="27">
        <v>2</v>
      </c>
      <c r="M20" s="27">
        <v>0</v>
      </c>
      <c r="N20" s="64">
        <v>2</v>
      </c>
      <c r="O20" s="27">
        <v>5</v>
      </c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9" t="s">
        <v>28</v>
      </c>
      <c r="B21" s="30" t="s">
        <v>56</v>
      </c>
      <c r="C21" s="31" t="s">
        <v>57</v>
      </c>
      <c r="D21" s="30">
        <v>2</v>
      </c>
      <c r="E21" s="30">
        <v>0</v>
      </c>
      <c r="F21" s="30">
        <v>2</v>
      </c>
      <c r="G21" s="30">
        <v>3</v>
      </c>
      <c r="H21" s="4"/>
      <c r="I21" s="27" t="s">
        <v>28</v>
      </c>
      <c r="J21" s="27" t="s">
        <v>58</v>
      </c>
      <c r="K21" s="28" t="s">
        <v>59</v>
      </c>
      <c r="L21" s="27">
        <v>3</v>
      </c>
      <c r="M21" s="27">
        <v>0</v>
      </c>
      <c r="N21" s="64">
        <v>3</v>
      </c>
      <c r="O21" s="27">
        <v>5</v>
      </c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9" t="s">
        <v>28</v>
      </c>
      <c r="B22" s="30" t="s">
        <v>60</v>
      </c>
      <c r="C22" s="31" t="s">
        <v>61</v>
      </c>
      <c r="D22" s="30">
        <v>3</v>
      </c>
      <c r="E22" s="30">
        <v>0</v>
      </c>
      <c r="F22" s="30">
        <v>3</v>
      </c>
      <c r="G22" s="30">
        <v>5</v>
      </c>
      <c r="H22" s="4"/>
      <c r="I22" s="27" t="s">
        <v>28</v>
      </c>
      <c r="J22" s="27" t="s">
        <v>62</v>
      </c>
      <c r="K22" s="28" t="s">
        <v>63</v>
      </c>
      <c r="L22" s="27">
        <v>3</v>
      </c>
      <c r="M22" s="27">
        <v>0</v>
      </c>
      <c r="N22" s="64">
        <v>3</v>
      </c>
      <c r="O22" s="27">
        <v>6</v>
      </c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9" t="s">
        <v>28</v>
      </c>
      <c r="B23" s="30" t="s">
        <v>64</v>
      </c>
      <c r="C23" s="43" t="s">
        <v>65</v>
      </c>
      <c r="D23" s="30">
        <v>3</v>
      </c>
      <c r="E23" s="30">
        <v>0</v>
      </c>
      <c r="F23" s="30">
        <v>3</v>
      </c>
      <c r="G23" s="30">
        <v>4</v>
      </c>
      <c r="H23" s="4"/>
      <c r="I23" s="15" t="s">
        <v>8</v>
      </c>
      <c r="J23" s="15" t="s">
        <v>66</v>
      </c>
      <c r="K23" s="16" t="s">
        <v>67</v>
      </c>
      <c r="L23" s="15">
        <v>2</v>
      </c>
      <c r="M23" s="15">
        <v>0</v>
      </c>
      <c r="N23" s="52">
        <v>2</v>
      </c>
      <c r="O23" s="15">
        <v>4</v>
      </c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 x14ac:dyDescent="0.25">
      <c r="A24" s="10" t="s">
        <v>8</v>
      </c>
      <c r="B24" s="11" t="s">
        <v>68</v>
      </c>
      <c r="C24" s="12" t="s">
        <v>69</v>
      </c>
      <c r="D24" s="11">
        <v>2</v>
      </c>
      <c r="E24" s="11">
        <v>0</v>
      </c>
      <c r="F24" s="11">
        <v>2</v>
      </c>
      <c r="G24" s="11">
        <v>4</v>
      </c>
      <c r="H24" s="4"/>
      <c r="I24" s="25" t="s">
        <v>13</v>
      </c>
      <c r="J24" s="25" t="s">
        <v>70</v>
      </c>
      <c r="K24" s="26" t="s">
        <v>71</v>
      </c>
      <c r="L24" s="25">
        <v>2</v>
      </c>
      <c r="M24" s="25">
        <v>0</v>
      </c>
      <c r="N24" s="25">
        <v>2</v>
      </c>
      <c r="O24" s="25">
        <v>3</v>
      </c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 x14ac:dyDescent="0.25">
      <c r="A25" s="22" t="s">
        <v>13</v>
      </c>
      <c r="B25" s="23" t="s">
        <v>72</v>
      </c>
      <c r="C25" s="24" t="s">
        <v>73</v>
      </c>
      <c r="D25" s="23">
        <v>2</v>
      </c>
      <c r="E25" s="23">
        <v>0</v>
      </c>
      <c r="F25" s="23">
        <v>2</v>
      </c>
      <c r="G25" s="23">
        <v>3</v>
      </c>
      <c r="H25" s="4"/>
      <c r="I25" s="27" t="s">
        <v>28</v>
      </c>
      <c r="J25" s="27" t="s">
        <v>74</v>
      </c>
      <c r="K25" s="28" t="s">
        <v>75</v>
      </c>
      <c r="L25" s="27">
        <v>2</v>
      </c>
      <c r="M25" s="27">
        <v>0</v>
      </c>
      <c r="N25" s="64">
        <v>2</v>
      </c>
      <c r="O25" s="27">
        <v>4</v>
      </c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25" customHeight="1" x14ac:dyDescent="0.25">
      <c r="A26" s="29" t="s">
        <v>28</v>
      </c>
      <c r="B26" s="30" t="s">
        <v>76</v>
      </c>
      <c r="C26" s="31" t="s">
        <v>77</v>
      </c>
      <c r="D26" s="30">
        <v>2</v>
      </c>
      <c r="E26" s="30">
        <v>0</v>
      </c>
      <c r="F26" s="30">
        <v>2</v>
      </c>
      <c r="G26" s="30">
        <v>4</v>
      </c>
      <c r="H26" s="44"/>
      <c r="I26" s="21"/>
      <c r="J26" s="21"/>
      <c r="K26" s="21"/>
      <c r="L26" s="21"/>
      <c r="M26" s="21"/>
      <c r="N26" s="126"/>
      <c r="O26" s="21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05" t="s">
        <v>45</v>
      </c>
      <c r="B27" s="106"/>
      <c r="C27" s="107"/>
      <c r="D27" s="39">
        <f t="shared" ref="D27:G27" si="2">SUM(D19:D26)</f>
        <v>19</v>
      </c>
      <c r="E27" s="39">
        <f t="shared" si="2"/>
        <v>0</v>
      </c>
      <c r="F27" s="39">
        <f t="shared" si="2"/>
        <v>19</v>
      </c>
      <c r="G27" s="39">
        <f t="shared" si="2"/>
        <v>30</v>
      </c>
      <c r="H27" s="4"/>
      <c r="I27" s="108" t="s">
        <v>45</v>
      </c>
      <c r="J27" s="109"/>
      <c r="K27" s="110"/>
      <c r="L27" s="40">
        <f t="shared" ref="L27:O27" si="3">SUM(L19:L25)</f>
        <v>17</v>
      </c>
      <c r="M27" s="40">
        <f t="shared" si="3"/>
        <v>0</v>
      </c>
      <c r="N27" s="40">
        <f t="shared" si="3"/>
        <v>17</v>
      </c>
      <c r="O27" s="40">
        <f t="shared" si="3"/>
        <v>30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41"/>
      <c r="C28" s="41"/>
      <c r="D28" s="41"/>
      <c r="E28" s="41"/>
      <c r="F28" s="41"/>
      <c r="G28" s="41"/>
      <c r="H28" s="5"/>
      <c r="I28" s="5"/>
      <c r="J28" s="41"/>
      <c r="K28" s="41"/>
      <c r="L28" s="41"/>
      <c r="M28" s="41"/>
      <c r="N28" s="128"/>
      <c r="O28" s="4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11" t="s">
        <v>78</v>
      </c>
      <c r="C29" s="106"/>
      <c r="D29" s="106"/>
      <c r="E29" s="106"/>
      <c r="F29" s="106"/>
      <c r="G29" s="107"/>
      <c r="H29" s="5"/>
      <c r="I29" s="4"/>
      <c r="J29" s="111" t="s">
        <v>79</v>
      </c>
      <c r="K29" s="106"/>
      <c r="L29" s="106"/>
      <c r="M29" s="106"/>
      <c r="N29" s="106"/>
      <c r="O29" s="10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25">
      <c r="A30" s="45"/>
      <c r="B30" s="46" t="s">
        <v>2</v>
      </c>
      <c r="C30" s="46" t="s">
        <v>3</v>
      </c>
      <c r="D30" s="46" t="s">
        <v>4</v>
      </c>
      <c r="E30" s="46" t="s">
        <v>5</v>
      </c>
      <c r="F30" s="46" t="s">
        <v>6</v>
      </c>
      <c r="G30" s="46" t="s">
        <v>7</v>
      </c>
      <c r="H30" s="5"/>
      <c r="I30" s="6"/>
      <c r="J30" s="7" t="s">
        <v>2</v>
      </c>
      <c r="K30" s="7" t="s">
        <v>3</v>
      </c>
      <c r="L30" s="7" t="s">
        <v>4</v>
      </c>
      <c r="M30" s="7" t="s">
        <v>5</v>
      </c>
      <c r="N30" s="7" t="s">
        <v>6</v>
      </c>
      <c r="O30" s="7" t="s">
        <v>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7" t="s">
        <v>8</v>
      </c>
      <c r="B31" s="47" t="s">
        <v>80</v>
      </c>
      <c r="C31" s="48" t="s">
        <v>81</v>
      </c>
      <c r="D31" s="47">
        <v>2</v>
      </c>
      <c r="E31" s="47">
        <v>0</v>
      </c>
      <c r="F31" s="47">
        <v>2</v>
      </c>
      <c r="G31" s="47">
        <v>3</v>
      </c>
      <c r="H31" s="49"/>
      <c r="I31" s="15" t="s">
        <v>8</v>
      </c>
      <c r="J31" s="15" t="s">
        <v>82</v>
      </c>
      <c r="K31" s="16" t="s">
        <v>83</v>
      </c>
      <c r="L31" s="15">
        <v>3</v>
      </c>
      <c r="M31" s="15">
        <v>0</v>
      </c>
      <c r="N31" s="52">
        <v>3</v>
      </c>
      <c r="O31" s="15">
        <v>4</v>
      </c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0" t="s">
        <v>8</v>
      </c>
      <c r="B32" s="50" t="s">
        <v>84</v>
      </c>
      <c r="C32" s="51" t="s">
        <v>85</v>
      </c>
      <c r="D32" s="50">
        <v>1</v>
      </c>
      <c r="E32" s="50">
        <v>2</v>
      </c>
      <c r="F32" s="50">
        <v>2</v>
      </c>
      <c r="G32" s="50">
        <v>4</v>
      </c>
      <c r="H32" s="49"/>
      <c r="I32" s="15" t="s">
        <v>8</v>
      </c>
      <c r="J32" s="15" t="s">
        <v>86</v>
      </c>
      <c r="K32" s="16" t="s">
        <v>87</v>
      </c>
      <c r="L32" s="15">
        <v>2</v>
      </c>
      <c r="M32" s="15">
        <v>0</v>
      </c>
      <c r="N32" s="52">
        <v>2</v>
      </c>
      <c r="O32" s="52">
        <v>3</v>
      </c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3" t="s">
        <v>28</v>
      </c>
      <c r="B33" s="54" t="s">
        <v>88</v>
      </c>
      <c r="C33" s="55" t="s">
        <v>89</v>
      </c>
      <c r="D33" s="54">
        <v>3</v>
      </c>
      <c r="E33" s="54">
        <v>0</v>
      </c>
      <c r="F33" s="54">
        <v>3</v>
      </c>
      <c r="G33" s="54">
        <v>4</v>
      </c>
      <c r="H33" s="4"/>
      <c r="I33" s="27" t="s">
        <v>28</v>
      </c>
      <c r="J33" s="27" t="s">
        <v>90</v>
      </c>
      <c r="K33" s="28" t="s">
        <v>91</v>
      </c>
      <c r="L33" s="27">
        <v>3</v>
      </c>
      <c r="M33" s="27">
        <v>0</v>
      </c>
      <c r="N33" s="64">
        <v>3</v>
      </c>
      <c r="O33" s="27">
        <v>5</v>
      </c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9" t="s">
        <v>28</v>
      </c>
      <c r="B34" s="30" t="s">
        <v>92</v>
      </c>
      <c r="C34" s="31" t="s">
        <v>93</v>
      </c>
      <c r="D34" s="30">
        <v>3</v>
      </c>
      <c r="E34" s="30">
        <v>0</v>
      </c>
      <c r="F34" s="30">
        <v>3</v>
      </c>
      <c r="G34" s="32">
        <v>4</v>
      </c>
      <c r="H34" s="4"/>
      <c r="I34" s="27" t="s">
        <v>28</v>
      </c>
      <c r="J34" s="27" t="s">
        <v>94</v>
      </c>
      <c r="K34" s="28" t="s">
        <v>95</v>
      </c>
      <c r="L34" s="27">
        <v>3</v>
      </c>
      <c r="M34" s="27">
        <v>0</v>
      </c>
      <c r="N34" s="64">
        <v>3</v>
      </c>
      <c r="O34" s="56">
        <v>4</v>
      </c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29" t="s">
        <v>28</v>
      </c>
      <c r="B35" s="30" t="s">
        <v>96</v>
      </c>
      <c r="C35" s="31" t="s">
        <v>97</v>
      </c>
      <c r="D35" s="30">
        <v>3</v>
      </c>
      <c r="E35" s="30">
        <v>0</v>
      </c>
      <c r="F35" s="30">
        <v>3</v>
      </c>
      <c r="G35" s="30">
        <v>4</v>
      </c>
      <c r="H35" s="4"/>
      <c r="I35" s="22" t="s">
        <v>13</v>
      </c>
      <c r="J35" s="23" t="s">
        <v>98</v>
      </c>
      <c r="K35" s="24" t="s">
        <v>99</v>
      </c>
      <c r="L35" s="23">
        <v>1</v>
      </c>
      <c r="M35" s="23">
        <v>2</v>
      </c>
      <c r="N35" s="59">
        <v>2</v>
      </c>
      <c r="O35" s="23">
        <v>3</v>
      </c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0" t="s">
        <v>8</v>
      </c>
      <c r="B36" s="57" t="s">
        <v>100</v>
      </c>
      <c r="C36" s="12" t="s">
        <v>101</v>
      </c>
      <c r="D36" s="11">
        <v>2</v>
      </c>
      <c r="E36" s="11">
        <v>0</v>
      </c>
      <c r="F36" s="11">
        <v>2</v>
      </c>
      <c r="G36" s="11">
        <v>4</v>
      </c>
      <c r="H36" s="4"/>
      <c r="I36" s="15" t="s">
        <v>8</v>
      </c>
      <c r="J36" s="15" t="s">
        <v>102</v>
      </c>
      <c r="K36" s="16" t="s">
        <v>107</v>
      </c>
      <c r="L36" s="15">
        <v>2</v>
      </c>
      <c r="M36" s="15">
        <v>0</v>
      </c>
      <c r="N36" s="52">
        <v>2</v>
      </c>
      <c r="O36" s="15">
        <v>4</v>
      </c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8" t="s">
        <v>13</v>
      </c>
      <c r="B37" s="59" t="s">
        <v>103</v>
      </c>
      <c r="C37" s="60" t="s">
        <v>104</v>
      </c>
      <c r="D37" s="59">
        <v>2</v>
      </c>
      <c r="E37" s="59">
        <v>0</v>
      </c>
      <c r="F37" s="59">
        <v>2</v>
      </c>
      <c r="G37" s="59">
        <v>3</v>
      </c>
      <c r="H37" s="4"/>
      <c r="I37" s="61" t="s">
        <v>13</v>
      </c>
      <c r="J37" s="61" t="s">
        <v>105</v>
      </c>
      <c r="K37" s="62" t="s">
        <v>106</v>
      </c>
      <c r="L37" s="61">
        <v>2</v>
      </c>
      <c r="M37" s="61">
        <v>0</v>
      </c>
      <c r="N37" s="61">
        <v>2</v>
      </c>
      <c r="O37" s="61">
        <v>3</v>
      </c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99" t="s">
        <v>28</v>
      </c>
      <c r="B38" s="100" t="s">
        <v>171</v>
      </c>
      <c r="C38" s="101" t="s">
        <v>109</v>
      </c>
      <c r="D38" s="100">
        <v>2</v>
      </c>
      <c r="E38" s="100">
        <v>0</v>
      </c>
      <c r="F38" s="100">
        <v>2</v>
      </c>
      <c r="G38" s="100">
        <v>4</v>
      </c>
      <c r="H38" s="63"/>
      <c r="I38" s="64" t="s">
        <v>28</v>
      </c>
      <c r="J38" s="64" t="s">
        <v>108</v>
      </c>
      <c r="K38" s="65" t="s">
        <v>129</v>
      </c>
      <c r="L38" s="64">
        <v>2</v>
      </c>
      <c r="M38" s="64">
        <v>0</v>
      </c>
      <c r="N38" s="64">
        <v>2</v>
      </c>
      <c r="O38" s="64">
        <v>4</v>
      </c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05" t="s">
        <v>45</v>
      </c>
      <c r="B39" s="106"/>
      <c r="C39" s="107"/>
      <c r="D39" s="39">
        <f t="shared" ref="D39:G39" si="4">SUM(D31:D38)</f>
        <v>18</v>
      </c>
      <c r="E39" s="39">
        <f t="shared" si="4"/>
        <v>2</v>
      </c>
      <c r="F39" s="39">
        <f t="shared" si="4"/>
        <v>19</v>
      </c>
      <c r="G39" s="39">
        <f t="shared" si="4"/>
        <v>30</v>
      </c>
      <c r="H39" s="63"/>
      <c r="I39" s="105" t="s">
        <v>45</v>
      </c>
      <c r="J39" s="106"/>
      <c r="K39" s="107"/>
      <c r="L39" s="66">
        <f t="shared" ref="L39:O39" si="5">SUM(L31:L38)</f>
        <v>18</v>
      </c>
      <c r="M39" s="66">
        <f t="shared" si="5"/>
        <v>2</v>
      </c>
      <c r="N39" s="74">
        <f t="shared" si="5"/>
        <v>19</v>
      </c>
      <c r="O39" s="66">
        <f t="shared" si="5"/>
        <v>30</v>
      </c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3"/>
      <c r="C40" s="3"/>
      <c r="D40" s="3"/>
      <c r="E40" s="3"/>
      <c r="F40" s="3"/>
      <c r="G40" s="3"/>
      <c r="H40" s="5"/>
      <c r="I40" s="67"/>
      <c r="J40" s="68"/>
      <c r="K40" s="68"/>
      <c r="L40" s="68"/>
      <c r="M40" s="68"/>
      <c r="N40" s="129"/>
      <c r="O40" s="6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13" t="s">
        <v>110</v>
      </c>
      <c r="C41" s="106"/>
      <c r="D41" s="106"/>
      <c r="E41" s="106"/>
      <c r="F41" s="106"/>
      <c r="G41" s="107"/>
      <c r="H41" s="5"/>
      <c r="I41" s="4"/>
      <c r="J41" s="113" t="s">
        <v>111</v>
      </c>
      <c r="K41" s="106"/>
      <c r="L41" s="106"/>
      <c r="M41" s="106"/>
      <c r="N41" s="106"/>
      <c r="O41" s="10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25">
      <c r="A42" s="6"/>
      <c r="B42" s="7" t="s">
        <v>2</v>
      </c>
      <c r="C42" s="7" t="s">
        <v>3</v>
      </c>
      <c r="D42" s="7" t="s">
        <v>4</v>
      </c>
      <c r="E42" s="7" t="s">
        <v>5</v>
      </c>
      <c r="F42" s="7" t="s">
        <v>6</v>
      </c>
      <c r="G42" s="7" t="s">
        <v>7</v>
      </c>
      <c r="H42" s="5"/>
      <c r="I42" s="6"/>
      <c r="J42" s="7" t="s">
        <v>2</v>
      </c>
      <c r="K42" s="7" t="s">
        <v>3</v>
      </c>
      <c r="L42" s="7" t="s">
        <v>4</v>
      </c>
      <c r="M42" s="7" t="s">
        <v>5</v>
      </c>
      <c r="N42" s="7" t="s">
        <v>6</v>
      </c>
      <c r="O42" s="7" t="s">
        <v>7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0" t="s">
        <v>8</v>
      </c>
      <c r="B43" s="11" t="s">
        <v>112</v>
      </c>
      <c r="C43" s="12" t="s">
        <v>113</v>
      </c>
      <c r="D43" s="11">
        <v>2</v>
      </c>
      <c r="E43" s="11">
        <v>6</v>
      </c>
      <c r="F43" s="11">
        <v>5</v>
      </c>
      <c r="G43" s="11">
        <v>14</v>
      </c>
      <c r="H43" s="4"/>
      <c r="I43" s="15" t="s">
        <v>8</v>
      </c>
      <c r="J43" s="15" t="s">
        <v>114</v>
      </c>
      <c r="K43" s="16" t="s">
        <v>115</v>
      </c>
      <c r="L43" s="15">
        <v>2</v>
      </c>
      <c r="M43" s="15">
        <v>6</v>
      </c>
      <c r="N43" s="52">
        <v>5</v>
      </c>
      <c r="O43" s="15">
        <v>14</v>
      </c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0" t="s">
        <v>8</v>
      </c>
      <c r="B44" s="11" t="s">
        <v>116</v>
      </c>
      <c r="C44" s="12" t="s">
        <v>117</v>
      </c>
      <c r="D44" s="11">
        <v>3</v>
      </c>
      <c r="E44" s="11">
        <v>0</v>
      </c>
      <c r="F44" s="11">
        <v>3</v>
      </c>
      <c r="G44" s="11">
        <v>4</v>
      </c>
      <c r="H44" s="4"/>
      <c r="I44" s="15" t="s">
        <v>8</v>
      </c>
      <c r="J44" s="15" t="s">
        <v>118</v>
      </c>
      <c r="K44" s="16" t="s">
        <v>119</v>
      </c>
      <c r="L44" s="15">
        <v>2</v>
      </c>
      <c r="M44" s="15">
        <v>0</v>
      </c>
      <c r="N44" s="52">
        <v>2</v>
      </c>
      <c r="O44" s="52">
        <v>3</v>
      </c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3" customHeight="1" x14ac:dyDescent="0.25">
      <c r="A45" s="29" t="s">
        <v>28</v>
      </c>
      <c r="B45" s="30" t="s">
        <v>120</v>
      </c>
      <c r="C45" s="31" t="s">
        <v>121</v>
      </c>
      <c r="D45" s="30">
        <v>3</v>
      </c>
      <c r="E45" s="30">
        <v>0</v>
      </c>
      <c r="F45" s="30">
        <v>3</v>
      </c>
      <c r="G45" s="30">
        <v>4</v>
      </c>
      <c r="H45" s="4"/>
      <c r="I45" s="27" t="s">
        <v>28</v>
      </c>
      <c r="J45" s="27" t="s">
        <v>122</v>
      </c>
      <c r="K45" s="28" t="s">
        <v>123</v>
      </c>
      <c r="L45" s="27">
        <v>3</v>
      </c>
      <c r="M45" s="27">
        <v>0</v>
      </c>
      <c r="N45" s="64">
        <v>3</v>
      </c>
      <c r="O45" s="56">
        <v>5</v>
      </c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69" t="s">
        <v>13</v>
      </c>
      <c r="B46" s="69" t="s">
        <v>124</v>
      </c>
      <c r="C46" s="35" t="s">
        <v>125</v>
      </c>
      <c r="D46" s="69">
        <v>2</v>
      </c>
      <c r="E46" s="69">
        <v>0</v>
      </c>
      <c r="F46" s="69">
        <v>2</v>
      </c>
      <c r="G46" s="69">
        <v>4</v>
      </c>
      <c r="H46" s="4"/>
      <c r="I46" s="27" t="s">
        <v>28</v>
      </c>
      <c r="J46" s="27" t="s">
        <v>126</v>
      </c>
      <c r="K46" s="70" t="s">
        <v>172</v>
      </c>
      <c r="L46" s="27">
        <v>2</v>
      </c>
      <c r="M46" s="27">
        <v>0</v>
      </c>
      <c r="N46" s="64">
        <v>2</v>
      </c>
      <c r="O46" s="27">
        <v>4</v>
      </c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9" t="s">
        <v>28</v>
      </c>
      <c r="B47" s="30" t="s">
        <v>128</v>
      </c>
      <c r="C47" s="31" t="s">
        <v>127</v>
      </c>
      <c r="D47" s="30">
        <v>2</v>
      </c>
      <c r="E47" s="30">
        <v>0</v>
      </c>
      <c r="F47" s="30">
        <v>2</v>
      </c>
      <c r="G47" s="30">
        <v>4</v>
      </c>
      <c r="H47" s="14"/>
      <c r="I47" s="71" t="s">
        <v>8</v>
      </c>
      <c r="J47" s="72" t="s">
        <v>130</v>
      </c>
      <c r="K47" s="72" t="s">
        <v>173</v>
      </c>
      <c r="L47" s="72">
        <v>2</v>
      </c>
      <c r="M47" s="72">
        <v>0</v>
      </c>
      <c r="N47" s="73">
        <v>2</v>
      </c>
      <c r="O47" s="73">
        <v>4</v>
      </c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 x14ac:dyDescent="0.3">
      <c r="A48" s="105" t="s">
        <v>45</v>
      </c>
      <c r="B48" s="106"/>
      <c r="C48" s="107"/>
      <c r="D48" s="39">
        <f t="shared" ref="D48:G48" si="6">SUM(D43:D47)</f>
        <v>12</v>
      </c>
      <c r="E48" s="39">
        <f t="shared" si="6"/>
        <v>6</v>
      </c>
      <c r="F48" s="39">
        <f t="shared" si="6"/>
        <v>15</v>
      </c>
      <c r="G48" s="74">
        <f t="shared" si="6"/>
        <v>30</v>
      </c>
      <c r="H48" s="4"/>
      <c r="I48" s="108"/>
      <c r="J48" s="109"/>
      <c r="K48" s="110"/>
      <c r="L48" s="40">
        <f t="shared" ref="L48:O48" si="7">SUM(L43:L47)</f>
        <v>11</v>
      </c>
      <c r="M48" s="40">
        <f t="shared" si="7"/>
        <v>6</v>
      </c>
      <c r="N48" s="40">
        <f t="shared" si="7"/>
        <v>14</v>
      </c>
      <c r="O48" s="40">
        <f t="shared" si="7"/>
        <v>30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thickBot="1" x14ac:dyDescent="0.3">
      <c r="A49" s="88"/>
      <c r="B49" s="88"/>
      <c r="C49" s="88"/>
      <c r="D49" s="88"/>
      <c r="E49" s="88"/>
      <c r="F49" s="88"/>
      <c r="G49" s="144"/>
      <c r="H49" s="88"/>
      <c r="I49" s="88"/>
      <c r="J49" s="88"/>
      <c r="K49" s="1"/>
      <c r="L49" s="1"/>
      <c r="M49" s="1"/>
      <c r="N49" s="12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104" customFormat="1" ht="21.75" customHeight="1" thickBot="1" x14ac:dyDescent="0.3">
      <c r="A50" s="150"/>
      <c r="B50" s="151" t="s">
        <v>174</v>
      </c>
      <c r="C50" s="152"/>
      <c r="D50" s="152"/>
      <c r="E50" s="152"/>
      <c r="F50" s="152"/>
      <c r="G50" s="152"/>
      <c r="H50" s="152"/>
      <c r="I50" s="152"/>
      <c r="J50" s="153"/>
      <c r="K50" s="114"/>
      <c r="L50" s="115"/>
      <c r="M50" s="115"/>
      <c r="N50" s="115"/>
      <c r="O50" s="11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thickBot="1" x14ac:dyDescent="0.3">
      <c r="A51" s="67"/>
      <c r="B51" s="145"/>
      <c r="C51" s="146" t="s">
        <v>131</v>
      </c>
      <c r="D51" s="147" t="s">
        <v>4</v>
      </c>
      <c r="E51" s="147" t="s">
        <v>5</v>
      </c>
      <c r="F51" s="147" t="s">
        <v>6</v>
      </c>
      <c r="G51" s="147" t="s">
        <v>7</v>
      </c>
      <c r="H51" s="148" t="s">
        <v>132</v>
      </c>
      <c r="I51" s="110"/>
      <c r="J51" s="149" t="s">
        <v>133</v>
      </c>
      <c r="K51" s="117"/>
      <c r="L51" s="117"/>
      <c r="M51" s="117"/>
      <c r="N51" s="117"/>
      <c r="O51" s="11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thickBot="1" x14ac:dyDescent="0.3">
      <c r="A52" s="2"/>
      <c r="B52" s="75" t="s">
        <v>8</v>
      </c>
      <c r="C52" s="76" t="s">
        <v>134</v>
      </c>
      <c r="D52" s="77">
        <f>SUM(D5,L5,D19,D20,D24,L19,L23,D31,D36,L31,L32,L36,D43,D44,L43,L44,D38,L47,D32)</f>
        <v>43</v>
      </c>
      <c r="E52" s="78">
        <f>SUM(E43,M43,E32)</f>
        <v>14</v>
      </c>
      <c r="F52" s="78">
        <f t="shared" ref="F52:G52" si="8">SUM(F5,N5,F19,F20,F24,N19,N23,F31,F36,N31,N32,N36,F43,F44,N43,N44,F38,N47,F32)</f>
        <v>50</v>
      </c>
      <c r="G52" s="78">
        <f t="shared" si="8"/>
        <v>91</v>
      </c>
      <c r="H52" s="121">
        <f>SUM(F5,N5,F19,F20,F24,N19,N23,F31,F36,N31,N32,N36,F43,F44,N43,N44,F38,N47,F32, 7)</f>
        <v>57</v>
      </c>
      <c r="I52" s="107"/>
      <c r="J52" s="79">
        <f>H52/H55</f>
        <v>0.37012987012987014</v>
      </c>
      <c r="K52" s="117"/>
      <c r="L52" s="117"/>
      <c r="M52" s="117"/>
      <c r="N52" s="117"/>
      <c r="O52" s="11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"/>
      <c r="B53" s="80" t="s">
        <v>13</v>
      </c>
      <c r="C53" s="81" t="s">
        <v>135</v>
      </c>
      <c r="D53" s="82">
        <f>SUM(D7,D8,D9,D10,L7,L8,L9,D25,L24,L35,D37,L37,D46,D14)</f>
        <v>25</v>
      </c>
      <c r="E53" s="82">
        <f>SUM(E10,M35)</f>
        <v>4</v>
      </c>
      <c r="F53" s="82">
        <f t="shared" ref="F53:G53" si="9">SUM(F7,F8,F9,F10,N7,N8,N9,F25,N24,N35,F37,N37,F46,F14)</f>
        <v>27</v>
      </c>
      <c r="G53" s="82">
        <f t="shared" si="9"/>
        <v>42</v>
      </c>
      <c r="H53" s="122">
        <f>SUM(F7,F8,F9,F10,N7,N8,N9,F25,N24,N35,F37,N37,F46,F14+2)</f>
        <v>29</v>
      </c>
      <c r="I53" s="107"/>
      <c r="J53" s="83">
        <f>H53/H55</f>
        <v>0.18831168831168832</v>
      </c>
      <c r="K53" s="117"/>
      <c r="L53" s="117"/>
      <c r="M53" s="117"/>
      <c r="N53" s="117"/>
      <c r="O53" s="11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thickBot="1" x14ac:dyDescent="0.3">
      <c r="A54" s="2"/>
      <c r="B54" s="84" t="s">
        <v>28</v>
      </c>
      <c r="C54" s="85" t="s">
        <v>136</v>
      </c>
      <c r="D54" s="86">
        <f>SUM(D11,D12,D13,L10,L11,L12,L13,D21,D22,D23,D26,L20,L21,L22,L25,D33,D34,D35,L33,L34,L38,D45,D47,L45,L46)</f>
        <v>68</v>
      </c>
      <c r="E54" s="86">
        <v>0</v>
      </c>
      <c r="F54" s="86">
        <f>SUM(F11,F12,F13,N10,N11,N12,N13,F21,F22,F23,F26,N20,N21,N22,N25,F33,F34,F35,N33,N34,N38,F45,F47,N45,N46,K50)</f>
        <v>68</v>
      </c>
      <c r="G54" s="86">
        <f>SUM(G11,G12,G13,O10,O11,O12,O13,G21,G22,G23,G26,O20,O21,O22,O25,G33,G34,G35,O33,O34,O38,G45,G47,O45,O46)</f>
        <v>107</v>
      </c>
      <c r="H54" s="123">
        <f>SUM(F11,F12,F13,N10,N11,N12,N13,F21,F22,F23,F26,N20,N21,N22,N25,F33,F34,F35,N33,N34,N38,F45,F47,N45,N46)</f>
        <v>68</v>
      </c>
      <c r="I54" s="107"/>
      <c r="J54" s="87">
        <f>H54/H55</f>
        <v>0.44155844155844154</v>
      </c>
      <c r="K54" s="117"/>
      <c r="L54" s="117"/>
      <c r="M54" s="117"/>
      <c r="N54" s="117"/>
      <c r="O54" s="11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thickBot="1" x14ac:dyDescent="0.3">
      <c r="A55" s="2"/>
      <c r="B55" s="132" t="s">
        <v>137</v>
      </c>
      <c r="C55" s="133"/>
      <c r="D55" s="134">
        <f t="shared" ref="D55:G55" si="10">SUM(D52:D54)</f>
        <v>136</v>
      </c>
      <c r="E55" s="135">
        <f t="shared" si="10"/>
        <v>18</v>
      </c>
      <c r="F55" s="135">
        <f t="shared" si="10"/>
        <v>145</v>
      </c>
      <c r="G55" s="135">
        <f t="shared" si="10"/>
        <v>240</v>
      </c>
      <c r="H55" s="132">
        <f>SUM(H52:I54)</f>
        <v>154</v>
      </c>
      <c r="I55" s="133"/>
      <c r="J55" s="136">
        <f>SUM(J52:J54)</f>
        <v>1</v>
      </c>
      <c r="K55" s="119"/>
      <c r="L55" s="119"/>
      <c r="M55" s="119"/>
      <c r="N55" s="119"/>
      <c r="O55" s="1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thickBot="1" x14ac:dyDescent="0.3">
      <c r="A56" s="44"/>
      <c r="B56" s="102"/>
      <c r="C56" s="102"/>
      <c r="D56" s="102"/>
      <c r="E56" s="102"/>
      <c r="F56" s="102"/>
      <c r="G56" s="102"/>
      <c r="H56" s="102"/>
      <c r="I56" s="102"/>
      <c r="J56" s="102"/>
      <c r="K56" s="17"/>
      <c r="L56" s="1"/>
      <c r="M56" s="1"/>
      <c r="N56" s="12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Bot="1" x14ac:dyDescent="0.3">
      <c r="A57" s="131"/>
      <c r="B57" s="102"/>
      <c r="C57" s="102"/>
      <c r="D57" s="102"/>
      <c r="E57" s="102"/>
      <c r="F57" s="102"/>
      <c r="G57" s="102"/>
      <c r="H57" s="102"/>
      <c r="I57" s="102"/>
      <c r="J57" s="102"/>
      <c r="K57" s="17"/>
      <c r="L57" s="1"/>
      <c r="M57" s="1"/>
      <c r="N57" s="12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thickBot="1" x14ac:dyDescent="0.3">
      <c r="B58" s="137"/>
      <c r="C58" s="137" t="s">
        <v>138</v>
      </c>
      <c r="D58" s="137"/>
      <c r="E58" s="137"/>
      <c r="F58" s="137"/>
      <c r="G58" s="137"/>
      <c r="H58" s="102"/>
      <c r="I58" s="102"/>
      <c r="J58" s="102"/>
      <c r="K58" s="17"/>
      <c r="L58" s="1"/>
      <c r="M58" s="1"/>
      <c r="N58" s="12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thickBot="1" x14ac:dyDescent="0.3">
      <c r="A59" s="89"/>
      <c r="B59" s="138" t="s">
        <v>2</v>
      </c>
      <c r="C59" s="143" t="s">
        <v>3</v>
      </c>
      <c r="D59" s="138" t="s">
        <v>4</v>
      </c>
      <c r="E59" s="138" t="s">
        <v>5</v>
      </c>
      <c r="F59" s="138" t="s">
        <v>6</v>
      </c>
      <c r="G59" s="138" t="s">
        <v>7</v>
      </c>
      <c r="H59" s="102"/>
      <c r="I59" s="102"/>
      <c r="J59" s="102"/>
      <c r="K59" s="17"/>
      <c r="L59" s="1"/>
      <c r="M59" s="1"/>
      <c r="N59" s="12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.75" thickBot="1" x14ac:dyDescent="0.3">
      <c r="A60" s="89"/>
      <c r="B60" s="139" t="s">
        <v>139</v>
      </c>
      <c r="C60" s="140" t="s">
        <v>140</v>
      </c>
      <c r="D60" s="139">
        <v>2</v>
      </c>
      <c r="E60" s="139">
        <v>0</v>
      </c>
      <c r="F60" s="139">
        <v>2</v>
      </c>
      <c r="G60" s="139">
        <v>4</v>
      </c>
      <c r="H60" s="102"/>
      <c r="I60" s="102"/>
      <c r="J60" s="102"/>
      <c r="K60" s="17"/>
      <c r="L60" s="1"/>
      <c r="M60" s="1"/>
      <c r="N60" s="12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thickBot="1" x14ac:dyDescent="0.3">
      <c r="A61" s="89"/>
      <c r="B61" s="139" t="s">
        <v>141</v>
      </c>
      <c r="C61" s="140" t="s">
        <v>142</v>
      </c>
      <c r="D61" s="139">
        <v>2</v>
      </c>
      <c r="E61" s="139">
        <v>0</v>
      </c>
      <c r="F61" s="139">
        <v>2</v>
      </c>
      <c r="G61" s="139">
        <v>4</v>
      </c>
      <c r="H61" s="102"/>
      <c r="I61" s="102"/>
      <c r="J61" s="102"/>
      <c r="K61" s="17"/>
      <c r="L61" s="1"/>
      <c r="M61" s="1"/>
      <c r="N61" s="12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.75" thickBot="1" x14ac:dyDescent="0.3">
      <c r="A62" s="89"/>
      <c r="B62" s="139" t="s">
        <v>143</v>
      </c>
      <c r="C62" s="140" t="s">
        <v>144</v>
      </c>
      <c r="D62" s="139">
        <v>2</v>
      </c>
      <c r="E62" s="139">
        <v>0</v>
      </c>
      <c r="F62" s="139">
        <v>2</v>
      </c>
      <c r="G62" s="139">
        <v>4</v>
      </c>
      <c r="H62" s="102"/>
      <c r="I62" s="102"/>
      <c r="J62" s="102"/>
      <c r="K62" s="17"/>
      <c r="L62" s="1"/>
      <c r="M62" s="1"/>
      <c r="N62" s="12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thickBot="1" x14ac:dyDescent="0.3">
      <c r="A63" s="89"/>
      <c r="B63" s="139" t="s">
        <v>145</v>
      </c>
      <c r="C63" s="140" t="s">
        <v>146</v>
      </c>
      <c r="D63" s="139">
        <v>2</v>
      </c>
      <c r="E63" s="139">
        <v>0</v>
      </c>
      <c r="F63" s="139">
        <v>2</v>
      </c>
      <c r="G63" s="139">
        <v>4</v>
      </c>
      <c r="H63" s="102"/>
      <c r="I63" s="102"/>
      <c r="J63" s="102"/>
      <c r="K63" s="17"/>
      <c r="L63" s="1"/>
      <c r="M63" s="1"/>
      <c r="N63" s="12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thickBot="1" x14ac:dyDescent="0.3">
      <c r="A64" s="89"/>
      <c r="B64" s="139" t="s">
        <v>147</v>
      </c>
      <c r="C64" s="140" t="s">
        <v>148</v>
      </c>
      <c r="D64" s="139">
        <v>2</v>
      </c>
      <c r="E64" s="139">
        <v>0</v>
      </c>
      <c r="F64" s="139">
        <v>2</v>
      </c>
      <c r="G64" s="139">
        <v>4</v>
      </c>
      <c r="H64" s="102"/>
      <c r="I64" s="102"/>
      <c r="J64" s="102"/>
      <c r="K64" s="17"/>
      <c r="L64" s="1"/>
      <c r="M64" s="1"/>
      <c r="N64" s="12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thickBot="1" x14ac:dyDescent="0.3">
      <c r="A65" s="89"/>
      <c r="B65" s="139" t="s">
        <v>149</v>
      </c>
      <c r="C65" s="140" t="s">
        <v>150</v>
      </c>
      <c r="D65" s="139">
        <v>2</v>
      </c>
      <c r="E65" s="139">
        <v>0</v>
      </c>
      <c r="F65" s="139">
        <v>2</v>
      </c>
      <c r="G65" s="139">
        <v>4</v>
      </c>
      <c r="H65" s="102"/>
      <c r="I65" s="102"/>
      <c r="J65" s="102"/>
      <c r="K65" s="17"/>
      <c r="L65" s="1"/>
      <c r="M65" s="1"/>
      <c r="N65" s="12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thickBot="1" x14ac:dyDescent="0.3">
      <c r="A66" s="89"/>
      <c r="B66" s="139" t="s">
        <v>151</v>
      </c>
      <c r="C66" s="140" t="s">
        <v>152</v>
      </c>
      <c r="D66" s="139">
        <v>2</v>
      </c>
      <c r="E66" s="139">
        <v>0</v>
      </c>
      <c r="F66" s="139">
        <v>2</v>
      </c>
      <c r="G66" s="139">
        <v>4</v>
      </c>
      <c r="H66" s="102"/>
      <c r="I66" s="102"/>
      <c r="J66" s="102"/>
      <c r="K66" s="17"/>
      <c r="L66" s="1"/>
      <c r="M66" s="1"/>
      <c r="N66" s="12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thickBot="1" x14ac:dyDescent="0.3">
      <c r="A67" s="89"/>
      <c r="B67" s="139" t="s">
        <v>153</v>
      </c>
      <c r="C67" s="140" t="s">
        <v>154</v>
      </c>
      <c r="D67" s="139">
        <v>2</v>
      </c>
      <c r="E67" s="139">
        <v>0</v>
      </c>
      <c r="F67" s="139">
        <v>2</v>
      </c>
      <c r="G67" s="139">
        <v>4</v>
      </c>
      <c r="H67" s="102"/>
      <c r="I67" s="102"/>
      <c r="J67" s="102"/>
      <c r="K67" s="17"/>
      <c r="L67" s="1"/>
      <c r="M67" s="1"/>
      <c r="N67" s="12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thickBot="1" x14ac:dyDescent="0.3">
      <c r="A68" s="89"/>
      <c r="B68" s="139" t="s">
        <v>155</v>
      </c>
      <c r="C68" s="140" t="s">
        <v>156</v>
      </c>
      <c r="D68" s="139">
        <v>2</v>
      </c>
      <c r="E68" s="139">
        <v>0</v>
      </c>
      <c r="F68" s="139">
        <v>2</v>
      </c>
      <c r="G68" s="139">
        <v>4</v>
      </c>
      <c r="H68" s="102"/>
      <c r="I68" s="102"/>
      <c r="J68" s="102"/>
      <c r="K68" s="17"/>
      <c r="L68" s="1"/>
      <c r="M68" s="1"/>
      <c r="N68" s="12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thickBot="1" x14ac:dyDescent="0.3">
      <c r="A69" s="89"/>
      <c r="B69" s="139" t="s">
        <v>157</v>
      </c>
      <c r="C69" s="140" t="s">
        <v>158</v>
      </c>
      <c r="D69" s="139">
        <v>2</v>
      </c>
      <c r="E69" s="139">
        <v>0</v>
      </c>
      <c r="F69" s="139">
        <v>2</v>
      </c>
      <c r="G69" s="139">
        <v>4</v>
      </c>
      <c r="H69" s="102"/>
      <c r="I69" s="102"/>
      <c r="J69" s="102"/>
      <c r="K69" s="17"/>
      <c r="L69" s="1"/>
      <c r="M69" s="1"/>
      <c r="N69" s="12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thickBot="1" x14ac:dyDescent="0.3">
      <c r="A70" s="89"/>
      <c r="B70" s="139" t="s">
        <v>159</v>
      </c>
      <c r="C70" s="140" t="s">
        <v>160</v>
      </c>
      <c r="D70" s="139">
        <v>2</v>
      </c>
      <c r="E70" s="139">
        <v>0</v>
      </c>
      <c r="F70" s="139">
        <v>2</v>
      </c>
      <c r="G70" s="139">
        <v>4</v>
      </c>
      <c r="H70" s="102"/>
      <c r="I70" s="102"/>
      <c r="J70" s="102"/>
      <c r="K70" s="17"/>
      <c r="L70" s="1"/>
      <c r="M70" s="1"/>
      <c r="N70" s="12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thickBot="1" x14ac:dyDescent="0.3">
      <c r="A71" s="89"/>
      <c r="B71" s="139" t="s">
        <v>161</v>
      </c>
      <c r="C71" s="140" t="s">
        <v>162</v>
      </c>
      <c r="D71" s="139">
        <v>2</v>
      </c>
      <c r="E71" s="139">
        <v>0</v>
      </c>
      <c r="F71" s="139">
        <v>2</v>
      </c>
      <c r="G71" s="139">
        <v>4</v>
      </c>
      <c r="H71" s="102"/>
      <c r="I71" s="102"/>
      <c r="J71" s="102"/>
      <c r="K71" s="17"/>
      <c r="L71" s="1"/>
      <c r="M71" s="1"/>
      <c r="N71" s="12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thickBot="1" x14ac:dyDescent="0.3">
      <c r="A72" s="89"/>
      <c r="B72" s="139" t="s">
        <v>163</v>
      </c>
      <c r="C72" s="140" t="s">
        <v>164</v>
      </c>
      <c r="D72" s="139">
        <v>2</v>
      </c>
      <c r="E72" s="139">
        <v>0</v>
      </c>
      <c r="F72" s="139">
        <v>2</v>
      </c>
      <c r="G72" s="139">
        <v>4</v>
      </c>
      <c r="H72" s="102"/>
      <c r="I72" s="102"/>
      <c r="J72" s="102"/>
      <c r="K72" s="17"/>
      <c r="L72" s="1"/>
      <c r="M72" s="1"/>
      <c r="N72" s="12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thickBot="1" x14ac:dyDescent="0.3">
      <c r="A73" s="90"/>
      <c r="B73" s="139" t="s">
        <v>165</v>
      </c>
      <c r="C73" s="141" t="s">
        <v>166</v>
      </c>
      <c r="D73" s="139">
        <v>2</v>
      </c>
      <c r="E73" s="139">
        <v>0</v>
      </c>
      <c r="F73" s="139">
        <v>2</v>
      </c>
      <c r="G73" s="139">
        <v>4</v>
      </c>
      <c r="H73" s="102"/>
      <c r="I73" s="102"/>
      <c r="J73" s="102"/>
      <c r="K73" s="17"/>
      <c r="L73" s="1"/>
      <c r="M73" s="1"/>
      <c r="N73" s="12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thickBot="1" x14ac:dyDescent="0.3">
      <c r="A74" s="89"/>
      <c r="B74" s="142" t="s">
        <v>167</v>
      </c>
      <c r="C74" s="141" t="s">
        <v>168</v>
      </c>
      <c r="D74" s="139">
        <v>2</v>
      </c>
      <c r="E74" s="139">
        <v>0</v>
      </c>
      <c r="F74" s="139">
        <v>2</v>
      </c>
      <c r="G74" s="139">
        <v>4</v>
      </c>
      <c r="H74" s="102"/>
      <c r="I74" s="102"/>
      <c r="J74" s="102"/>
      <c r="K74" s="17"/>
      <c r="L74" s="1"/>
      <c r="M74" s="1"/>
      <c r="N74" s="12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thickBot="1" x14ac:dyDescent="0.3">
      <c r="A75" s="89"/>
      <c r="B75" s="142" t="s">
        <v>169</v>
      </c>
      <c r="C75" s="141" t="s">
        <v>170</v>
      </c>
      <c r="D75" s="139">
        <v>2</v>
      </c>
      <c r="E75" s="139">
        <v>0</v>
      </c>
      <c r="F75" s="139">
        <v>2</v>
      </c>
      <c r="G75" s="139">
        <v>4</v>
      </c>
      <c r="H75" s="102"/>
      <c r="I75" s="102"/>
      <c r="J75" s="102"/>
      <c r="K75" s="17"/>
      <c r="L75" s="1"/>
      <c r="M75" s="1"/>
      <c r="N75" s="12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thickBot="1" x14ac:dyDescent="0.3">
      <c r="A76" s="91"/>
      <c r="B76" s="102"/>
      <c r="C76" s="102"/>
      <c r="D76" s="103"/>
      <c r="E76" s="103"/>
      <c r="F76" s="103"/>
      <c r="G76" s="103"/>
      <c r="H76" s="92"/>
      <c r="I76" s="67"/>
      <c r="J76" s="67"/>
      <c r="K76" s="1"/>
      <c r="L76" s="1"/>
      <c r="M76" s="1"/>
      <c r="N76" s="12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thickBot="1" x14ac:dyDescent="0.3">
      <c r="A77" s="89"/>
      <c r="B77" s="89"/>
      <c r="C77" s="92"/>
      <c r="D77" s="67"/>
      <c r="E77" s="67"/>
      <c r="F77" s="67"/>
      <c r="G77" s="67"/>
      <c r="H77" s="1"/>
      <c r="I77" s="1"/>
      <c r="J77" s="1"/>
      <c r="K77" s="1"/>
      <c r="L77" s="1"/>
      <c r="M77" s="1"/>
      <c r="N77" s="12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67"/>
      <c r="B78" s="6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2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2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2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2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2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2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2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2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2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2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2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2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2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2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2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2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2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2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2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2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2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2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2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2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2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2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2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2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2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2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2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2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2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2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2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2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2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2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2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2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2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2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2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2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2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2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2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2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2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2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2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2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2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2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2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2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2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2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2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2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2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2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2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2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2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2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2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2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2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2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2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2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2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2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2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2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2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2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2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2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2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2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2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2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2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2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2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2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2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2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2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2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2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2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2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2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2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2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2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2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2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2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2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2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2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2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2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2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2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2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2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2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2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2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2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2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2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2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2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2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2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2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2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2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2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2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2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2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2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2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2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2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2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2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2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2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2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2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2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2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2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2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2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2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2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2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2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2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2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2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2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2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2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2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2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2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2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2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2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2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2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2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2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2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2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2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2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2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2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2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2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2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2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2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25">
    <mergeCell ref="B55:C55"/>
    <mergeCell ref="H55:I55"/>
    <mergeCell ref="B41:G41"/>
    <mergeCell ref="I48:K48"/>
    <mergeCell ref="K50:O55"/>
    <mergeCell ref="H51:I51"/>
    <mergeCell ref="H52:I52"/>
    <mergeCell ref="H53:I53"/>
    <mergeCell ref="H54:I54"/>
    <mergeCell ref="J41:O41"/>
    <mergeCell ref="A48:C48"/>
    <mergeCell ref="B50:J50"/>
    <mergeCell ref="C1:M1"/>
    <mergeCell ref="B3:G3"/>
    <mergeCell ref="J3:O3"/>
    <mergeCell ref="I15:K15"/>
    <mergeCell ref="B17:G17"/>
    <mergeCell ref="J17:O17"/>
    <mergeCell ref="A15:C15"/>
    <mergeCell ref="A27:C27"/>
    <mergeCell ref="I27:K27"/>
    <mergeCell ref="B29:G29"/>
    <mergeCell ref="J29:O29"/>
    <mergeCell ref="A39:C39"/>
    <mergeCell ref="I39:K39"/>
  </mergeCells>
  <pageMargins left="0.7" right="0.7" top="0.75" bottom="0.75" header="0" footer="0"/>
  <pageSetup paperSize="9" scale="52" fitToHeight="0" orientation="portrait" r:id="rId1"/>
  <rowBreaks count="2" manualBreakCount="2">
    <brk id="49" max="14" man="1"/>
    <brk id="76" max="16383" man="1"/>
  </rowBreaks>
  <colBreaks count="1" manualBreakCount="1">
    <brk id="15" max="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HKU ELT 2022-2023 Müfredat</vt:lpstr>
      <vt:lpstr>'HKU ELT 2022-2023 Müfredat'!Yazdırma_Alanı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KOŞAR</dc:creator>
  <cp:lastModifiedBy>Ozge OZDEMIR</cp:lastModifiedBy>
  <cp:lastPrinted>2022-05-20T11:07:06Z</cp:lastPrinted>
  <dcterms:created xsi:type="dcterms:W3CDTF">2020-11-27T19:44:16Z</dcterms:created>
  <dcterms:modified xsi:type="dcterms:W3CDTF">2022-05-20T11:07:37Z</dcterms:modified>
</cp:coreProperties>
</file>